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Hlavní čin. PO" sheetId="1" r:id="rId1"/>
    <sheet name="Doplňk.čin.PO" sheetId="2" r:id="rId2"/>
    <sheet name="PO-mzdy-§109,odst.3d" sheetId="3" r:id="rId3"/>
  </sheets>
  <definedNames/>
  <calcPr fullCalcOnLoad="1"/>
</workbook>
</file>

<file path=xl/sharedStrings.xml><?xml version="1.0" encoding="utf-8"?>
<sst xmlns="http://schemas.openxmlformats.org/spreadsheetml/2006/main" count="152" uniqueCount="117">
  <si>
    <t>Organizace:</t>
  </si>
  <si>
    <t>% plnění</t>
  </si>
  <si>
    <t>v tis. Kč</t>
  </si>
  <si>
    <t>%</t>
  </si>
  <si>
    <t>plnění</t>
  </si>
  <si>
    <t>NÁKLADY celkem</t>
  </si>
  <si>
    <t>z toho vybrané položky</t>
  </si>
  <si>
    <t>Spotřebované nákupy</t>
  </si>
  <si>
    <t xml:space="preserve">            spotřeba energie</t>
  </si>
  <si>
    <t>Služby</t>
  </si>
  <si>
    <t xml:space="preserve"> (+ zisk, - ztráta)</t>
  </si>
  <si>
    <t xml:space="preserve">          </t>
  </si>
  <si>
    <t>HOSPODÁŘSKÝ VÝSLEDEK</t>
  </si>
  <si>
    <t>Uprav. rozp.</t>
  </si>
  <si>
    <t>k UR</t>
  </si>
  <si>
    <t>Skutečnost</t>
  </si>
  <si>
    <t>Počet zaměstnanců</t>
  </si>
  <si>
    <t>Hlavní činnost</t>
  </si>
  <si>
    <t>Doplňková činnost</t>
  </si>
  <si>
    <t>Schv. rozp.</t>
  </si>
  <si>
    <t>Telefon:</t>
  </si>
  <si>
    <t>Měrná</t>
  </si>
  <si>
    <t>R o k</t>
  </si>
  <si>
    <t xml:space="preserve">      U k a z a t e l</t>
  </si>
  <si>
    <t>jedn.</t>
  </si>
  <si>
    <t>a</t>
  </si>
  <si>
    <t>b</t>
  </si>
  <si>
    <t>přep. os.</t>
  </si>
  <si>
    <t>tis. Kč</t>
  </si>
  <si>
    <t>z toho: platové tarify</t>
  </si>
  <si>
    <t>Průměrný plat</t>
  </si>
  <si>
    <t>Kč</t>
  </si>
  <si>
    <t>Ostatní osobní náklady</t>
  </si>
  <si>
    <t>Kromě toho:</t>
  </si>
  <si>
    <t>výplaty z grantů</t>
  </si>
  <si>
    <t>x</t>
  </si>
  <si>
    <t>Prostředky na platy</t>
  </si>
  <si>
    <t>Vypracoval/a/:</t>
  </si>
  <si>
    <t>Datum:</t>
  </si>
  <si>
    <r>
      <t xml:space="preserve">Prostředky na platy  </t>
    </r>
    <r>
      <rPr>
        <vertAlign val="superscript"/>
        <sz val="12"/>
        <rFont val="Times New Roman CE"/>
        <family val="1"/>
      </rPr>
      <t>+)</t>
    </r>
  </si>
  <si>
    <t xml:space="preserve">(odměňující dle zákona č. 262/2006 Sb, § 109, odst. 3d/ </t>
  </si>
  <si>
    <t>VÝNOSY  celkem</t>
  </si>
  <si>
    <t>mzdové náklady (521 030x)</t>
  </si>
  <si>
    <t>ostatní osobní náklady (521 031x)</t>
  </si>
  <si>
    <t>zákonné soc. pojištění (524)</t>
  </si>
  <si>
    <t>zák. soc. náklady - FKSP(527 030x)</t>
  </si>
  <si>
    <r>
      <t>Daně a poplatky (</t>
    </r>
    <r>
      <rPr>
        <sz val="8"/>
        <rFont val="Arial CE"/>
        <family val="0"/>
      </rPr>
      <t>53x)</t>
    </r>
  </si>
  <si>
    <t>jiné pokuty a penále</t>
  </si>
  <si>
    <t>manka a škody</t>
  </si>
  <si>
    <t>z toho: z budov a staveb (551)</t>
  </si>
  <si>
    <t xml:space="preserve">           zařízení (551)</t>
  </si>
  <si>
    <r>
      <t xml:space="preserve">Daň z příjmů </t>
    </r>
    <r>
      <rPr>
        <sz val="8"/>
        <rFont val="Arial CE"/>
        <family val="0"/>
      </rPr>
      <t>(591)</t>
    </r>
  </si>
  <si>
    <t>Hospodářský výsledek</t>
  </si>
  <si>
    <t>(náklady - výnosy)</t>
  </si>
  <si>
    <t>Státní dotace (672)</t>
  </si>
  <si>
    <t>Odpisy dlouhodobého majetku</t>
  </si>
  <si>
    <t>Ostatní dotace (672)</t>
  </si>
  <si>
    <r>
      <t>Služby</t>
    </r>
    <r>
      <rPr>
        <sz val="8"/>
        <rFont val="Arial CE"/>
        <family val="0"/>
      </rPr>
      <t xml:space="preserve"> - z toho:</t>
    </r>
  </si>
  <si>
    <r>
      <t>Spotřebované nákupy</t>
    </r>
    <r>
      <rPr>
        <sz val="8"/>
        <rFont val="Arial CE"/>
        <family val="0"/>
      </rPr>
      <t xml:space="preserve"> - z toho:</t>
    </r>
  </si>
  <si>
    <r>
      <t>Ostatní náklady</t>
    </r>
    <r>
      <rPr>
        <sz val="8"/>
        <rFont val="Arial CE"/>
        <family val="0"/>
      </rPr>
      <t xml:space="preserve"> - z toho:</t>
    </r>
  </si>
  <si>
    <r>
      <t>Osobní náklady</t>
    </r>
    <r>
      <rPr>
        <sz val="8"/>
        <rFont val="Arial CE"/>
        <family val="0"/>
      </rPr>
      <t xml:space="preserve"> - z toho:</t>
    </r>
  </si>
  <si>
    <t>Poznámka: Uvedené účty u vybraných položek platí pro rok 2012</t>
  </si>
  <si>
    <r>
      <t>Drobný dlouhod. majetek</t>
    </r>
    <r>
      <rPr>
        <sz val="8"/>
        <rFont val="Arial CE"/>
        <family val="2"/>
      </rPr>
      <t xml:space="preserve"> (558)</t>
    </r>
  </si>
  <si>
    <t>z toho: spotřeba materiálu</t>
  </si>
  <si>
    <t>z toho: opravy a udržování</t>
  </si>
  <si>
    <t xml:space="preserve">            cestovné</t>
  </si>
  <si>
    <t xml:space="preserve">            nájemné a služby (nebyt.prostory)</t>
  </si>
  <si>
    <t xml:space="preserve">            úklid</t>
  </si>
  <si>
    <t xml:space="preserve">            výkony spojů</t>
  </si>
  <si>
    <t>mzdové náklady (521 003x)</t>
  </si>
  <si>
    <t>ostatní osobní náklady</t>
  </si>
  <si>
    <r>
      <t>Daně a poplatky</t>
    </r>
    <r>
      <rPr>
        <sz val="8"/>
        <rFont val="Arial CE"/>
        <family val="0"/>
      </rPr>
      <t xml:space="preserve"> (53x)</t>
    </r>
  </si>
  <si>
    <t>smluvní pokuty a úroky z prodlení</t>
  </si>
  <si>
    <t xml:space="preserve">            zařízení (551)</t>
  </si>
  <si>
    <r>
      <t xml:space="preserve">Drobný dlouhod. majetek </t>
    </r>
    <r>
      <rPr>
        <sz val="8"/>
        <rFont val="Arial CE"/>
        <family val="0"/>
      </rPr>
      <t>(558)</t>
    </r>
  </si>
  <si>
    <t>TRŽBY  celkem</t>
  </si>
  <si>
    <r>
      <t xml:space="preserve">Poznámka:  </t>
    </r>
    <r>
      <rPr>
        <vertAlign val="superscript"/>
        <sz val="12"/>
        <rFont val="Times New Roman CE"/>
        <family val="1"/>
      </rPr>
      <t>+)</t>
    </r>
    <r>
      <rPr>
        <sz val="12"/>
        <rFont val="Times New Roman CE"/>
        <family val="1"/>
      </rPr>
      <t xml:space="preserve">  Ve sloupci 1 uveďte schválený, resp. upravený, limit na rok 2012</t>
    </r>
  </si>
  <si>
    <t>Schválený rozpočet</t>
  </si>
  <si>
    <r>
      <t xml:space="preserve">Daň z příjmů </t>
    </r>
    <r>
      <rPr>
        <sz val="8"/>
        <rFont val="Arial CE"/>
        <family val="0"/>
      </rPr>
      <t>(591 a 595)</t>
    </r>
  </si>
  <si>
    <t>spotřeba materiálu (501)</t>
  </si>
  <si>
    <t>spotřeba energie (502)</t>
  </si>
  <si>
    <t>opravy a udržování (511)</t>
  </si>
  <si>
    <t>cestovné (512)</t>
  </si>
  <si>
    <t>náklady na reprezentaci (513)</t>
  </si>
  <si>
    <t>nájemné a služby (nebyt.prost.) (518)</t>
  </si>
  <si>
    <t>úklid (518)</t>
  </si>
  <si>
    <t>výkony spojů (518)</t>
  </si>
  <si>
    <t>sml.pokuty a úroky z prodlení (541)</t>
  </si>
  <si>
    <t>jiné pokuty a penále (542)</t>
  </si>
  <si>
    <t>manka a škody (547)</t>
  </si>
  <si>
    <r>
      <t xml:space="preserve"> *) Neinvestiční příspěvek </t>
    </r>
    <r>
      <rPr>
        <sz val="8"/>
        <rFont val="Arial CE"/>
        <family val="0"/>
      </rPr>
      <t xml:space="preserve">(672) </t>
    </r>
  </si>
  <si>
    <t xml:space="preserve">                  *) V kolonce skutečnost uvádějte skutečně poskytnutý neinvestiční příspěvek z rozpočtu hl. m. Prahy</t>
  </si>
  <si>
    <t xml:space="preserve">zákonné soc. pojištění </t>
  </si>
  <si>
    <t xml:space="preserve">zák. soc. náklady - FKSP </t>
  </si>
  <si>
    <t>honoráře exter. umělců (518)</t>
  </si>
  <si>
    <t>tantiémy (518)</t>
  </si>
  <si>
    <t>propagace (518)</t>
  </si>
  <si>
    <t xml:space="preserve">                        Rozbor hospodaření PO za rok 2012</t>
  </si>
  <si>
    <t xml:space="preserve">        Plnění počtu zaměstnanců a prostředků na platy za rok 2012</t>
  </si>
  <si>
    <t>Limit</t>
  </si>
  <si>
    <t xml:space="preserve">                  Rozbor hospodaření  PO  za rok 2012</t>
  </si>
  <si>
    <t>Tabulka č. 1</t>
  </si>
  <si>
    <t>Tabulka č.5</t>
  </si>
  <si>
    <t>Tabulka č. 3</t>
  </si>
  <si>
    <t>ostatní (549)</t>
  </si>
  <si>
    <t>ostatní služby (518)</t>
  </si>
  <si>
    <t>ostatní (stravenky,pojištění 525)</t>
  </si>
  <si>
    <t>Zpracoval/a/:Mgr.Pipková</t>
  </si>
  <si>
    <t>Schválil/a/:Tomáš Töpfer</t>
  </si>
  <si>
    <t>Dne: 31.1.2013</t>
  </si>
  <si>
    <t>telefon:296550215</t>
  </si>
  <si>
    <t>Divadlo na Vinohradech</t>
  </si>
  <si>
    <t xml:space="preserve">            ostatní služby</t>
  </si>
  <si>
    <t>Zpracoval:Mgr.Pipková</t>
  </si>
  <si>
    <t>Schválil:Tomáš Töpfer</t>
  </si>
  <si>
    <t>Dne:31.1.2013</t>
  </si>
  <si>
    <t>Hana Černá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</si>
</sst>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vertAlign val="superscript"/>
      <sz val="12"/>
      <name val="Times New Roman CE"/>
      <family val="1"/>
    </font>
    <font>
      <u val="single"/>
      <sz val="12"/>
      <name val="Times New Roman CE"/>
      <family val="1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n"/>
      <bottom style="thin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20" fillId="12" borderId="2" applyNumberFormat="0" applyAlignment="0" applyProtection="0"/>
    <xf numFmtId="4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3" borderId="8" applyNumberFormat="0" applyAlignment="0" applyProtection="0"/>
    <xf numFmtId="0" fontId="30" fillId="13" borderId="9" applyNumberFormat="0" applyAlignment="0" applyProtection="0"/>
    <xf numFmtId="0" fontId="31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35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6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4" fontId="4" fillId="0" borderId="15" xfId="0" applyNumberFormat="1" applyFont="1" applyBorder="1" applyAlignment="1">
      <alignment/>
    </xf>
    <xf numFmtId="14" fontId="10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showGridLines="0" tabSelected="1" zoomScalePageLayoutView="0" workbookViewId="0" topLeftCell="A7">
      <selection activeCell="D29" sqref="D29"/>
    </sheetView>
  </sheetViews>
  <sheetFormatPr defaultColWidth="9.00390625" defaultRowHeight="12.75"/>
  <cols>
    <col min="1" max="1" width="26.25390625" style="0" customWidth="1"/>
    <col min="2" max="4" width="10.125" style="0" customWidth="1"/>
    <col min="5" max="5" width="7.375" style="0" customWidth="1"/>
    <col min="6" max="6" width="10.125" style="0" customWidth="1"/>
    <col min="7" max="7" width="11.75390625" style="0" customWidth="1"/>
    <col min="8" max="8" width="10.625" style="0" customWidth="1"/>
    <col min="9" max="9" width="9.25390625" style="0" customWidth="1"/>
    <col min="10" max="10" width="11.625" style="0" customWidth="1"/>
    <col min="11" max="11" width="11.125" style="0" customWidth="1"/>
  </cols>
  <sheetData>
    <row r="1" spans="1:6" ht="12.75">
      <c r="A1" s="25" t="s">
        <v>0</v>
      </c>
      <c r="F1" s="63" t="s">
        <v>101</v>
      </c>
    </row>
    <row r="2" spans="1:6" ht="12.75">
      <c r="A2" t="s">
        <v>111</v>
      </c>
      <c r="F2" s="22"/>
    </row>
    <row r="3" ht="12.75">
      <c r="F3" s="22"/>
    </row>
    <row r="4" ht="12.75">
      <c r="F4" s="22"/>
    </row>
    <row r="5" spans="1:5" ht="18">
      <c r="A5" s="8" t="s">
        <v>97</v>
      </c>
      <c r="B5" s="7"/>
      <c r="C5" s="7"/>
      <c r="D5" s="7"/>
      <c r="E5" s="7"/>
    </row>
    <row r="6" spans="1:6" ht="19.5" thickBot="1">
      <c r="A6" s="26" t="s">
        <v>17</v>
      </c>
      <c r="B6" s="7"/>
      <c r="C6" s="7"/>
      <c r="D6" s="7"/>
      <c r="E6" s="7"/>
      <c r="F6" t="s">
        <v>2</v>
      </c>
    </row>
    <row r="7" spans="1:6" ht="13.5" thickTop="1">
      <c r="A7" s="6"/>
      <c r="B7" s="19" t="s">
        <v>19</v>
      </c>
      <c r="C7" s="19" t="s">
        <v>13</v>
      </c>
      <c r="D7" s="9" t="s">
        <v>15</v>
      </c>
      <c r="E7" s="9" t="s">
        <v>1</v>
      </c>
      <c r="F7" s="64" t="s">
        <v>15</v>
      </c>
    </row>
    <row r="8" spans="1:6" ht="13.5" thickBot="1">
      <c r="A8" s="12"/>
      <c r="B8" s="20">
        <v>2012</v>
      </c>
      <c r="C8" s="20">
        <v>2012</v>
      </c>
      <c r="D8" s="10">
        <v>2012</v>
      </c>
      <c r="E8" s="10" t="s">
        <v>14</v>
      </c>
      <c r="F8" s="65">
        <v>2011</v>
      </c>
    </row>
    <row r="9" spans="1:6" ht="12.75">
      <c r="A9" s="13" t="s">
        <v>41</v>
      </c>
      <c r="B9" s="14">
        <v>30149</v>
      </c>
      <c r="C9" s="14">
        <v>30149</v>
      </c>
      <c r="D9" s="14">
        <v>27339</v>
      </c>
      <c r="E9" s="14"/>
      <c r="F9" s="27">
        <v>27099</v>
      </c>
    </row>
    <row r="10" spans="1:6" ht="12.75">
      <c r="A10" s="15"/>
      <c r="B10" s="16"/>
      <c r="C10" s="16"/>
      <c r="D10" s="16"/>
      <c r="E10" s="16"/>
      <c r="F10" s="66"/>
    </row>
    <row r="11" spans="1:6" ht="12.75">
      <c r="A11" s="13" t="s">
        <v>5</v>
      </c>
      <c r="B11" s="14">
        <f>B13+B16+B27+B33+B35+B40+B43+B44</f>
        <v>99172</v>
      </c>
      <c r="C11" s="14">
        <f>C13+C16+C27+C33+C35+C40+C43+C44</f>
        <v>99172</v>
      </c>
      <c r="D11" s="14">
        <f>D13+D16+D27+D33+D35+D40+D43+D44</f>
        <v>100867</v>
      </c>
      <c r="E11" s="69">
        <f>D11/C11*100</f>
        <v>101.70915177671117</v>
      </c>
      <c r="F11" s="27">
        <f>F13+F16+F27+F33+F35+F40+F43+F44</f>
        <v>96658</v>
      </c>
    </row>
    <row r="12" spans="1:6" ht="12.75">
      <c r="A12" s="3" t="s">
        <v>6</v>
      </c>
      <c r="B12" s="14"/>
      <c r="C12" s="14"/>
      <c r="D12" s="14"/>
      <c r="E12" s="69"/>
      <c r="F12" s="27"/>
    </row>
    <row r="13" spans="1:6" ht="12.75">
      <c r="A13" s="13" t="s">
        <v>58</v>
      </c>
      <c r="B13" s="14">
        <f>B14+B15</f>
        <v>10521</v>
      </c>
      <c r="C13" s="14">
        <f>C14+C15</f>
        <v>10521</v>
      </c>
      <c r="D13" s="14">
        <f>D14+D15</f>
        <v>10388</v>
      </c>
      <c r="E13" s="69">
        <f aca="true" t="shared" si="0" ref="E13:E49">D13/C13*100</f>
        <v>98.7358616101131</v>
      </c>
      <c r="F13" s="27">
        <f>F14+F15</f>
        <v>11004</v>
      </c>
    </row>
    <row r="14" spans="1:6" ht="12.75">
      <c r="A14" s="3" t="s">
        <v>79</v>
      </c>
      <c r="B14" s="14">
        <v>5846</v>
      </c>
      <c r="C14" s="14">
        <v>5846</v>
      </c>
      <c r="D14" s="14">
        <v>5358</v>
      </c>
      <c r="E14" s="69">
        <f t="shared" si="0"/>
        <v>91.65241190557646</v>
      </c>
      <c r="F14" s="27">
        <v>6444</v>
      </c>
    </row>
    <row r="15" spans="1:6" ht="12.75">
      <c r="A15" s="3" t="s">
        <v>80</v>
      </c>
      <c r="B15" s="14">
        <v>4675</v>
      </c>
      <c r="C15" s="14">
        <v>4675</v>
      </c>
      <c r="D15" s="14">
        <v>5030</v>
      </c>
      <c r="E15" s="69">
        <f t="shared" si="0"/>
        <v>107.59358288770053</v>
      </c>
      <c r="F15" s="27">
        <v>4560</v>
      </c>
    </row>
    <row r="16" spans="1:6" ht="12.75">
      <c r="A16" s="13" t="s">
        <v>57</v>
      </c>
      <c r="B16" s="14">
        <f>B17+B18+B19+B20+B21+B22+B23+B24+B25+B26</f>
        <v>17408</v>
      </c>
      <c r="C16" s="14">
        <f>C17+C18+C19+C20+C21+C22+C23+C24+C25+C26</f>
        <v>17408</v>
      </c>
      <c r="D16" s="14">
        <f>D17+D18+D19+D20+D21+D22+D23+D24+D25+D26</f>
        <v>20201</v>
      </c>
      <c r="E16" s="69">
        <f t="shared" si="0"/>
        <v>116.04434742647058</v>
      </c>
      <c r="F16" s="27">
        <f>F17+F18+F19+F20+F21+F22+F23+F24+F25+F26</f>
        <v>18605</v>
      </c>
    </row>
    <row r="17" spans="1:6" ht="12.75">
      <c r="A17" s="3" t="s">
        <v>81</v>
      </c>
      <c r="B17" s="14">
        <v>2560</v>
      </c>
      <c r="C17" s="14">
        <v>2560</v>
      </c>
      <c r="D17" s="14">
        <v>3692</v>
      </c>
      <c r="E17" s="69">
        <f t="shared" si="0"/>
        <v>144.21875</v>
      </c>
      <c r="F17" s="27">
        <v>3424</v>
      </c>
    </row>
    <row r="18" spans="1:6" ht="12.75">
      <c r="A18" s="3" t="s">
        <v>82</v>
      </c>
      <c r="B18" s="14">
        <v>35</v>
      </c>
      <c r="C18" s="14">
        <v>35</v>
      </c>
      <c r="D18" s="14">
        <v>25</v>
      </c>
      <c r="E18" s="69">
        <f t="shared" si="0"/>
        <v>71.42857142857143</v>
      </c>
      <c r="F18" s="27">
        <v>37</v>
      </c>
    </row>
    <row r="19" spans="1:6" ht="12.75">
      <c r="A19" s="3" t="s">
        <v>83</v>
      </c>
      <c r="B19" s="14">
        <v>15</v>
      </c>
      <c r="C19" s="14">
        <v>15</v>
      </c>
      <c r="D19" s="14">
        <v>74</v>
      </c>
      <c r="E19" s="69">
        <f t="shared" si="0"/>
        <v>493.33333333333337</v>
      </c>
      <c r="F19" s="27">
        <v>23</v>
      </c>
    </row>
    <row r="20" spans="1:6" ht="12.75">
      <c r="A20" s="3" t="s">
        <v>84</v>
      </c>
      <c r="B20" s="14">
        <v>175</v>
      </c>
      <c r="C20" s="14">
        <v>175</v>
      </c>
      <c r="D20" s="14">
        <v>142</v>
      </c>
      <c r="E20" s="69">
        <f t="shared" si="0"/>
        <v>81.14285714285714</v>
      </c>
      <c r="F20" s="27">
        <v>159</v>
      </c>
    </row>
    <row r="21" spans="1:6" ht="12.75">
      <c r="A21" s="3" t="s">
        <v>85</v>
      </c>
      <c r="B21" s="14">
        <v>300</v>
      </c>
      <c r="C21" s="14">
        <v>300</v>
      </c>
      <c r="D21" s="14">
        <v>234</v>
      </c>
      <c r="E21" s="69">
        <f t="shared" si="0"/>
        <v>78</v>
      </c>
      <c r="F21" s="27">
        <v>314</v>
      </c>
    </row>
    <row r="22" spans="1:6" ht="12.75">
      <c r="A22" s="3" t="s">
        <v>86</v>
      </c>
      <c r="B22" s="14">
        <v>1590</v>
      </c>
      <c r="C22" s="14">
        <v>1590</v>
      </c>
      <c r="D22" s="14">
        <v>1540</v>
      </c>
      <c r="E22" s="69">
        <f t="shared" si="0"/>
        <v>96.85534591194968</v>
      </c>
      <c r="F22" s="27">
        <v>1578</v>
      </c>
    </row>
    <row r="23" spans="1:6" ht="12.75">
      <c r="A23" s="62" t="s">
        <v>94</v>
      </c>
      <c r="B23" s="14">
        <v>5300</v>
      </c>
      <c r="C23" s="14">
        <v>5300</v>
      </c>
      <c r="D23" s="14">
        <v>6650</v>
      </c>
      <c r="E23" s="69">
        <f t="shared" si="0"/>
        <v>125.47169811320755</v>
      </c>
      <c r="F23" s="27">
        <v>5809</v>
      </c>
    </row>
    <row r="24" spans="1:6" ht="12.75">
      <c r="A24" s="62" t="s">
        <v>95</v>
      </c>
      <c r="B24" s="14">
        <v>4000</v>
      </c>
      <c r="C24" s="14">
        <v>4000</v>
      </c>
      <c r="D24" s="14">
        <v>3883</v>
      </c>
      <c r="E24" s="69">
        <f t="shared" si="0"/>
        <v>97.075</v>
      </c>
      <c r="F24" s="27">
        <v>3527</v>
      </c>
    </row>
    <row r="25" spans="1:6" ht="12.75">
      <c r="A25" s="62" t="s">
        <v>96</v>
      </c>
      <c r="B25" s="14">
        <v>1000</v>
      </c>
      <c r="C25" s="14">
        <v>1000</v>
      </c>
      <c r="D25" s="14">
        <v>1310</v>
      </c>
      <c r="E25" s="69">
        <f t="shared" si="0"/>
        <v>131</v>
      </c>
      <c r="F25" s="27">
        <v>1063</v>
      </c>
    </row>
    <row r="26" spans="1:6" ht="12.75">
      <c r="A26" s="3" t="s">
        <v>105</v>
      </c>
      <c r="B26" s="14">
        <v>2433</v>
      </c>
      <c r="C26" s="14">
        <v>2433</v>
      </c>
      <c r="D26" s="14">
        <v>2651</v>
      </c>
      <c r="E26" s="69">
        <f t="shared" si="0"/>
        <v>108.96013152486641</v>
      </c>
      <c r="F26" s="27">
        <v>2671</v>
      </c>
    </row>
    <row r="27" spans="1:6" ht="12.75">
      <c r="A27" s="13" t="s">
        <v>60</v>
      </c>
      <c r="B27" s="14">
        <f>B28+B29+B30+B31+B32</f>
        <v>63514</v>
      </c>
      <c r="C27" s="14">
        <f>C28+C29+C30+C31+C32</f>
        <v>63514</v>
      </c>
      <c r="D27" s="14">
        <f>D28+D29+D30+D31+D32</f>
        <v>62893</v>
      </c>
      <c r="E27" s="69">
        <f t="shared" si="0"/>
        <v>99.02226280819977</v>
      </c>
      <c r="F27" s="27">
        <f>F28+F29+F30+F31+F32</f>
        <v>59752</v>
      </c>
    </row>
    <row r="28" spans="1:6" ht="12.75">
      <c r="A28" s="3" t="s">
        <v>42</v>
      </c>
      <c r="B28" s="14">
        <v>44607</v>
      </c>
      <c r="C28" s="14">
        <v>44607</v>
      </c>
      <c r="D28" s="14">
        <v>44497</v>
      </c>
      <c r="E28" s="69">
        <f t="shared" si="0"/>
        <v>99.75340193243213</v>
      </c>
      <c r="F28" s="27">
        <v>42179</v>
      </c>
    </row>
    <row r="29" spans="1:6" ht="12.75">
      <c r="A29" s="3" t="s">
        <v>43</v>
      </c>
      <c r="B29" s="14">
        <v>1250</v>
      </c>
      <c r="C29" s="14">
        <v>1250</v>
      </c>
      <c r="D29" s="14">
        <v>1298</v>
      </c>
      <c r="E29" s="69">
        <f t="shared" si="0"/>
        <v>103.84</v>
      </c>
      <c r="F29" s="27">
        <v>1253</v>
      </c>
    </row>
    <row r="30" spans="1:6" ht="12.75">
      <c r="A30" s="3" t="s">
        <v>44</v>
      </c>
      <c r="B30" s="14">
        <v>15961</v>
      </c>
      <c r="C30" s="14">
        <v>15961</v>
      </c>
      <c r="D30" s="14">
        <v>15475</v>
      </c>
      <c r="E30" s="69">
        <f t="shared" si="0"/>
        <v>96.95507800263141</v>
      </c>
      <c r="F30" s="27">
        <v>14695</v>
      </c>
    </row>
    <row r="31" spans="1:6" ht="12.75">
      <c r="A31" s="3" t="s">
        <v>45</v>
      </c>
      <c r="B31" s="14">
        <v>446</v>
      </c>
      <c r="C31" s="14">
        <v>446</v>
      </c>
      <c r="D31" s="14">
        <v>446</v>
      </c>
      <c r="E31" s="69">
        <f t="shared" si="0"/>
        <v>100</v>
      </c>
      <c r="F31" s="27">
        <v>423</v>
      </c>
    </row>
    <row r="32" spans="1:6" ht="12.75">
      <c r="A32" s="3" t="s">
        <v>106</v>
      </c>
      <c r="B32" s="14">
        <v>1250</v>
      </c>
      <c r="C32" s="14">
        <v>1250</v>
      </c>
      <c r="D32" s="14">
        <v>1177</v>
      </c>
      <c r="E32" s="69">
        <f t="shared" si="0"/>
        <v>94.16</v>
      </c>
      <c r="F32" s="27">
        <v>1202</v>
      </c>
    </row>
    <row r="33" spans="1:6" ht="12.75">
      <c r="A33" s="13" t="s">
        <v>46</v>
      </c>
      <c r="B33" s="14">
        <v>4</v>
      </c>
      <c r="C33" s="14">
        <v>4</v>
      </c>
      <c r="D33" s="14">
        <v>4</v>
      </c>
      <c r="E33" s="69">
        <f t="shared" si="0"/>
        <v>100</v>
      </c>
      <c r="F33" s="27">
        <v>4</v>
      </c>
    </row>
    <row r="34" spans="1:6" ht="12.75">
      <c r="A34" s="3"/>
      <c r="B34" s="14"/>
      <c r="C34" s="14"/>
      <c r="D34" s="14"/>
      <c r="E34" s="69"/>
      <c r="F34" s="27"/>
    </row>
    <row r="35" spans="1:6" ht="12.75">
      <c r="A35" s="13" t="s">
        <v>59</v>
      </c>
      <c r="B35" s="14">
        <f>B36+B37+B38+B39</f>
        <v>931</v>
      </c>
      <c r="C35" s="14">
        <f>C36+C37+C38+C39</f>
        <v>931</v>
      </c>
      <c r="D35" s="14">
        <f>D36+D37+D38+D39</f>
        <v>883</v>
      </c>
      <c r="E35" s="69">
        <f t="shared" si="0"/>
        <v>94.84425349087003</v>
      </c>
      <c r="F35" s="27">
        <f>F36+F37+F38+F39</f>
        <v>1532</v>
      </c>
    </row>
    <row r="36" spans="1:6" ht="12.75">
      <c r="A36" s="3" t="s">
        <v>87</v>
      </c>
      <c r="B36" s="14">
        <v>0</v>
      </c>
      <c r="C36" s="14">
        <v>0</v>
      </c>
      <c r="D36" s="14">
        <v>0</v>
      </c>
      <c r="E36" s="69">
        <v>0</v>
      </c>
      <c r="F36" s="27"/>
    </row>
    <row r="37" spans="1:6" ht="12.75">
      <c r="A37" s="3" t="s">
        <v>88</v>
      </c>
      <c r="B37" s="14">
        <v>0</v>
      </c>
      <c r="C37" s="14">
        <v>0</v>
      </c>
      <c r="D37" s="14">
        <v>6</v>
      </c>
      <c r="E37" s="69"/>
      <c r="F37" s="27">
        <v>0</v>
      </c>
    </row>
    <row r="38" spans="1:6" ht="12.75">
      <c r="A38" s="3" t="s">
        <v>89</v>
      </c>
      <c r="B38" s="14">
        <v>150</v>
      </c>
      <c r="C38" s="14">
        <v>150</v>
      </c>
      <c r="D38" s="14">
        <v>208</v>
      </c>
      <c r="E38" s="69">
        <f t="shared" si="0"/>
        <v>138.66666666666669</v>
      </c>
      <c r="F38" s="27">
        <v>390</v>
      </c>
    </row>
    <row r="39" spans="1:6" ht="12.75">
      <c r="A39" s="3" t="s">
        <v>104</v>
      </c>
      <c r="B39" s="14">
        <v>781</v>
      </c>
      <c r="C39" s="14">
        <v>781</v>
      </c>
      <c r="D39" s="14">
        <v>669</v>
      </c>
      <c r="E39" s="69">
        <f t="shared" si="0"/>
        <v>85.65941101152369</v>
      </c>
      <c r="F39" s="27">
        <v>1142</v>
      </c>
    </row>
    <row r="40" spans="1:6" ht="12.75">
      <c r="A40" s="13" t="s">
        <v>55</v>
      </c>
      <c r="B40" s="14">
        <f>B41+B42</f>
        <v>5174</v>
      </c>
      <c r="C40" s="14">
        <f>C41+C42</f>
        <v>5174</v>
      </c>
      <c r="D40" s="14">
        <f>D41+D42</f>
        <v>5015</v>
      </c>
      <c r="E40" s="69">
        <f t="shared" si="0"/>
        <v>96.92694240432934</v>
      </c>
      <c r="F40" s="27">
        <f>F41+F42</f>
        <v>5010</v>
      </c>
    </row>
    <row r="41" spans="1:6" ht="12.75">
      <c r="A41" s="3" t="s">
        <v>49</v>
      </c>
      <c r="B41" s="14">
        <v>922</v>
      </c>
      <c r="C41" s="14">
        <v>922</v>
      </c>
      <c r="D41" s="14">
        <v>863</v>
      </c>
      <c r="E41" s="69">
        <f t="shared" si="0"/>
        <v>93.60086767895879</v>
      </c>
      <c r="F41" s="27">
        <v>907</v>
      </c>
    </row>
    <row r="42" spans="1:6" ht="12.75">
      <c r="A42" s="3" t="s">
        <v>50</v>
      </c>
      <c r="B42" s="14">
        <v>4252</v>
      </c>
      <c r="C42" s="14">
        <v>4252</v>
      </c>
      <c r="D42" s="14">
        <v>4152</v>
      </c>
      <c r="E42" s="69">
        <f t="shared" si="0"/>
        <v>97.64816556914393</v>
      </c>
      <c r="F42" s="27">
        <v>4103</v>
      </c>
    </row>
    <row r="43" spans="1:6" ht="12.75">
      <c r="A43" s="57" t="s">
        <v>62</v>
      </c>
      <c r="B43" s="14">
        <v>1620</v>
      </c>
      <c r="C43" s="14">
        <v>1620</v>
      </c>
      <c r="D43" s="14">
        <v>1483</v>
      </c>
      <c r="E43" s="69">
        <f t="shared" si="0"/>
        <v>91.5432098765432</v>
      </c>
      <c r="F43" s="27">
        <v>751</v>
      </c>
    </row>
    <row r="44" spans="1:6" ht="12.75">
      <c r="A44" s="57" t="s">
        <v>51</v>
      </c>
      <c r="B44" s="14">
        <v>0</v>
      </c>
      <c r="C44" s="14">
        <v>0</v>
      </c>
      <c r="D44" s="14">
        <v>0</v>
      </c>
      <c r="E44" s="69"/>
      <c r="F44" s="27">
        <v>0</v>
      </c>
    </row>
    <row r="45" spans="1:6" ht="12.75">
      <c r="A45" s="57"/>
      <c r="B45" s="14"/>
      <c r="C45" s="14"/>
      <c r="D45" s="14"/>
      <c r="E45" s="69"/>
      <c r="F45" s="27"/>
    </row>
    <row r="46" spans="1:6" ht="12.75">
      <c r="A46" s="13" t="s">
        <v>52</v>
      </c>
      <c r="B46" s="14">
        <f>B11-B9</f>
        <v>69023</v>
      </c>
      <c r="C46" s="14">
        <f>C11-C9</f>
        <v>69023</v>
      </c>
      <c r="D46" s="14">
        <f>D11-D9</f>
        <v>73528</v>
      </c>
      <c r="E46" s="69">
        <f t="shared" si="0"/>
        <v>106.52680990394505</v>
      </c>
      <c r="F46" s="27">
        <f>F11-F9</f>
        <v>69559</v>
      </c>
    </row>
    <row r="47" spans="1:6" ht="12.75">
      <c r="A47" s="58" t="s">
        <v>53</v>
      </c>
      <c r="B47" s="14"/>
      <c r="C47" s="14"/>
      <c r="D47" s="14"/>
      <c r="E47" s="69"/>
      <c r="F47" s="27"/>
    </row>
    <row r="48" spans="1:6" ht="12.75">
      <c r="A48" s="58"/>
      <c r="B48" s="14"/>
      <c r="C48" s="14"/>
      <c r="D48" s="14"/>
      <c r="E48" s="69"/>
      <c r="F48" s="27"/>
    </row>
    <row r="49" spans="1:6" ht="12.75">
      <c r="A49" s="13" t="s">
        <v>90</v>
      </c>
      <c r="B49" s="14">
        <v>64962</v>
      </c>
      <c r="C49" s="14">
        <v>69962</v>
      </c>
      <c r="D49" s="14">
        <v>69962</v>
      </c>
      <c r="E49" s="69">
        <f t="shared" si="0"/>
        <v>100</v>
      </c>
      <c r="F49" s="27">
        <v>68962</v>
      </c>
    </row>
    <row r="50" spans="1:6" ht="12.75">
      <c r="A50" s="3" t="s">
        <v>54</v>
      </c>
      <c r="B50" s="14">
        <v>0</v>
      </c>
      <c r="C50" s="14">
        <v>0</v>
      </c>
      <c r="D50" s="14">
        <v>0</v>
      </c>
      <c r="E50" s="69"/>
      <c r="F50" s="27">
        <v>0</v>
      </c>
    </row>
    <row r="51" spans="1:6" ht="12.75">
      <c r="A51" s="15" t="s">
        <v>56</v>
      </c>
      <c r="B51" s="61">
        <v>0</v>
      </c>
      <c r="C51" s="16">
        <v>0</v>
      </c>
      <c r="D51" s="61">
        <v>0</v>
      </c>
      <c r="E51" s="16"/>
      <c r="F51" s="67">
        <v>0</v>
      </c>
    </row>
    <row r="52" spans="1:6" ht="13.5" thickBot="1">
      <c r="A52" s="59"/>
      <c r="B52" s="17"/>
      <c r="C52" s="17"/>
      <c r="D52" s="17"/>
      <c r="E52" s="17"/>
      <c r="F52" s="28" t="s">
        <v>11</v>
      </c>
    </row>
    <row r="53" spans="1:6" ht="13.5" thickTop="1">
      <c r="A53" s="60" t="s">
        <v>61</v>
      </c>
      <c r="B53" s="16"/>
      <c r="C53" s="16"/>
      <c r="D53" s="16"/>
      <c r="E53" s="16"/>
      <c r="F53" s="16"/>
    </row>
    <row r="54" spans="1:6" ht="12.75">
      <c r="A54" s="60" t="s">
        <v>91</v>
      </c>
      <c r="B54" s="16"/>
      <c r="C54" s="16"/>
      <c r="D54" s="16"/>
      <c r="E54" s="16"/>
      <c r="F54" s="16"/>
    </row>
    <row r="55" spans="1:6" ht="12.75">
      <c r="A55" s="60"/>
      <c r="B55" s="16"/>
      <c r="C55" s="16"/>
      <c r="D55" s="16"/>
      <c r="E55" s="16"/>
      <c r="F55" s="16"/>
    </row>
    <row r="56" spans="1:6" ht="12.75">
      <c r="A56" s="60"/>
      <c r="B56" s="16"/>
      <c r="C56" s="16"/>
      <c r="D56" s="16"/>
      <c r="E56" s="16"/>
      <c r="F56" s="16"/>
    </row>
    <row r="57" spans="1:6" ht="12.75">
      <c r="A57" s="5" t="s">
        <v>107</v>
      </c>
      <c r="B57" s="5" t="s">
        <v>108</v>
      </c>
      <c r="C57" s="5"/>
      <c r="D57" s="5"/>
      <c r="E57" s="5"/>
      <c r="F57" s="5" t="s">
        <v>109</v>
      </c>
    </row>
    <row r="58" spans="1:6" ht="12.75">
      <c r="A58" s="5" t="s">
        <v>110</v>
      </c>
      <c r="B58" s="5"/>
      <c r="C58" s="5"/>
      <c r="D58" s="5"/>
      <c r="E58" s="5"/>
      <c r="F58" s="5"/>
    </row>
  </sheetData>
  <sheetProtection/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33.00390625" style="0" customWidth="1"/>
    <col min="2" max="2" width="16.75390625" style="0" customWidth="1"/>
    <col min="3" max="3" width="16.00390625" style="0" customWidth="1"/>
    <col min="4" max="4" width="8.75390625" style="0" customWidth="1"/>
    <col min="5" max="5" width="13.75390625" style="0" customWidth="1"/>
    <col min="6" max="6" width="26.125" style="0" customWidth="1"/>
    <col min="7" max="7" width="11.75390625" style="0" customWidth="1"/>
    <col min="8" max="8" width="10.625" style="0" customWidth="1"/>
    <col min="9" max="9" width="9.25390625" style="0" customWidth="1"/>
    <col min="10" max="10" width="11.625" style="0" customWidth="1"/>
    <col min="11" max="11" width="11.125" style="0" customWidth="1"/>
  </cols>
  <sheetData>
    <row r="1" spans="1:3" ht="12.75">
      <c r="A1" s="25" t="s">
        <v>0</v>
      </c>
      <c r="C1" s="63" t="s">
        <v>102</v>
      </c>
    </row>
    <row r="2" ht="12.75">
      <c r="A2" t="s">
        <v>111</v>
      </c>
    </row>
    <row r="5" spans="1:4" ht="18">
      <c r="A5" s="55" t="s">
        <v>100</v>
      </c>
      <c r="D5" s="21"/>
    </row>
    <row r="6" spans="1:4" ht="18">
      <c r="A6" s="2"/>
      <c r="D6" s="21"/>
    </row>
    <row r="7" spans="1:4" ht="18.75">
      <c r="A7" s="26" t="s">
        <v>18</v>
      </c>
      <c r="B7" s="53"/>
      <c r="D7" s="21"/>
    </row>
    <row r="8" spans="1:4" ht="13.5" thickBot="1">
      <c r="A8" s="1"/>
      <c r="D8" s="54" t="s">
        <v>2</v>
      </c>
    </row>
    <row r="9" spans="1:4" ht="13.5" thickTop="1">
      <c r="A9" s="11"/>
      <c r="B9" s="9" t="s">
        <v>77</v>
      </c>
      <c r="C9" s="23" t="s">
        <v>15</v>
      </c>
      <c r="D9" s="64" t="s">
        <v>3</v>
      </c>
    </row>
    <row r="10" spans="1:4" ht="13.5" thickBot="1">
      <c r="A10" s="12"/>
      <c r="B10" s="10">
        <v>2012</v>
      </c>
      <c r="C10" s="24">
        <v>2012</v>
      </c>
      <c r="D10" s="65" t="s">
        <v>4</v>
      </c>
    </row>
    <row r="11" spans="1:4" ht="12.75">
      <c r="A11" s="13" t="s">
        <v>75</v>
      </c>
      <c r="B11" s="14">
        <v>3520</v>
      </c>
      <c r="C11" s="68">
        <v>1718</v>
      </c>
      <c r="D11" s="72">
        <f>C11/B11*100</f>
        <v>48.80681818181819</v>
      </c>
    </row>
    <row r="12" spans="1:4" ht="12.75">
      <c r="A12" s="15"/>
      <c r="B12" s="16"/>
      <c r="C12" s="16"/>
      <c r="D12" s="72"/>
    </row>
    <row r="13" spans="1:4" ht="12.75">
      <c r="A13" s="13" t="s">
        <v>5</v>
      </c>
      <c r="B13" s="14">
        <v>497</v>
      </c>
      <c r="C13" s="14">
        <v>817</v>
      </c>
      <c r="D13" s="72">
        <f>C13/B13*100</f>
        <v>164.38631790744466</v>
      </c>
    </row>
    <row r="14" spans="1:4" ht="12.75">
      <c r="A14" s="3" t="s">
        <v>6</v>
      </c>
      <c r="B14" s="14"/>
      <c r="C14" s="14"/>
      <c r="D14" s="72"/>
    </row>
    <row r="15" spans="1:4" ht="12.75">
      <c r="A15" s="13" t="s">
        <v>7</v>
      </c>
      <c r="B15" s="14">
        <v>415</v>
      </c>
      <c r="C15" s="14">
        <v>359</v>
      </c>
      <c r="D15" s="72">
        <f>C15/B15*100</f>
        <v>86.50602409638554</v>
      </c>
    </row>
    <row r="16" spans="1:4" ht="12.75">
      <c r="A16" s="3" t="s">
        <v>63</v>
      </c>
      <c r="B16" s="14">
        <v>140</v>
      </c>
      <c r="C16" s="14">
        <v>14</v>
      </c>
      <c r="D16" s="72">
        <f>C16/B16*100</f>
        <v>10</v>
      </c>
    </row>
    <row r="17" spans="1:4" ht="12.75">
      <c r="A17" s="3" t="s">
        <v>8</v>
      </c>
      <c r="B17" s="14">
        <v>275</v>
      </c>
      <c r="C17" s="14">
        <v>345</v>
      </c>
      <c r="D17" s="72">
        <f>C17/B17*100</f>
        <v>125.45454545454547</v>
      </c>
    </row>
    <row r="18" spans="1:4" ht="12.75">
      <c r="A18" s="3"/>
      <c r="B18" s="14"/>
      <c r="C18" s="14"/>
      <c r="D18" s="72"/>
    </row>
    <row r="19" spans="1:4" ht="12.75">
      <c r="A19" s="13" t="s">
        <v>9</v>
      </c>
      <c r="B19" s="14">
        <v>0</v>
      </c>
      <c r="C19" s="14">
        <v>181</v>
      </c>
      <c r="D19" s="72"/>
    </row>
    <row r="20" spans="1:4" ht="12.75">
      <c r="A20" s="3" t="s">
        <v>64</v>
      </c>
      <c r="B20" s="14"/>
      <c r="C20" s="14">
        <v>117</v>
      </c>
      <c r="D20" s="72"/>
    </row>
    <row r="21" spans="1:4" ht="12.75">
      <c r="A21" s="3" t="s">
        <v>65</v>
      </c>
      <c r="B21" s="14"/>
      <c r="C21" s="14"/>
      <c r="D21" s="72"/>
    </row>
    <row r="22" spans="1:4" ht="12.75">
      <c r="A22" s="3" t="s">
        <v>66</v>
      </c>
      <c r="B22" s="14"/>
      <c r="C22" s="14"/>
      <c r="D22" s="72"/>
    </row>
    <row r="23" spans="1:4" ht="12.75">
      <c r="A23" s="3" t="s">
        <v>67</v>
      </c>
      <c r="B23" s="14"/>
      <c r="C23" s="14"/>
      <c r="D23" s="72"/>
    </row>
    <row r="24" spans="1:4" ht="12.75">
      <c r="A24" s="3" t="s">
        <v>68</v>
      </c>
      <c r="B24" s="14"/>
      <c r="C24" s="14"/>
      <c r="D24" s="72"/>
    </row>
    <row r="25" spans="1:4" ht="12.75">
      <c r="A25" s="3" t="s">
        <v>112</v>
      </c>
      <c r="B25" s="14"/>
      <c r="C25" s="14">
        <v>64</v>
      </c>
      <c r="D25" s="72"/>
    </row>
    <row r="26" spans="1:4" ht="12.75">
      <c r="A26" s="13" t="s">
        <v>60</v>
      </c>
      <c r="B26" s="14">
        <v>82</v>
      </c>
      <c r="C26" s="14">
        <v>139</v>
      </c>
      <c r="D26" s="72">
        <f>C26/B26*100</f>
        <v>169.5121951219512</v>
      </c>
    </row>
    <row r="27" spans="1:4" ht="12.75">
      <c r="A27" s="3" t="s">
        <v>69</v>
      </c>
      <c r="B27" s="14">
        <v>60</v>
      </c>
      <c r="C27" s="14">
        <v>104</v>
      </c>
      <c r="D27" s="72">
        <f>C27/B27*100</f>
        <v>173.33333333333334</v>
      </c>
    </row>
    <row r="28" spans="1:4" ht="12.75">
      <c r="A28" s="3" t="s">
        <v>70</v>
      </c>
      <c r="B28" s="14"/>
      <c r="C28" s="14"/>
      <c r="D28" s="72"/>
    </row>
    <row r="29" spans="1:4" ht="12.75">
      <c r="A29" s="3" t="s">
        <v>92</v>
      </c>
      <c r="B29" s="14">
        <v>21</v>
      </c>
      <c r="C29" s="14">
        <v>33</v>
      </c>
      <c r="D29" s="72">
        <f>C29/B29*100</f>
        <v>157.14285714285714</v>
      </c>
    </row>
    <row r="30" spans="1:4" ht="12.75">
      <c r="A30" s="3" t="s">
        <v>93</v>
      </c>
      <c r="B30" s="14">
        <v>1</v>
      </c>
      <c r="C30" s="14">
        <v>2</v>
      </c>
      <c r="D30" s="72">
        <f>C30/B30*100</f>
        <v>200</v>
      </c>
    </row>
    <row r="31" spans="1:4" ht="12.75">
      <c r="A31" s="3"/>
      <c r="B31" s="14"/>
      <c r="C31" s="14"/>
      <c r="D31" s="72"/>
    </row>
    <row r="32" spans="1:4" ht="12.75">
      <c r="A32" s="13" t="s">
        <v>71</v>
      </c>
      <c r="B32" s="14">
        <v>0</v>
      </c>
      <c r="C32" s="14">
        <v>0</v>
      </c>
      <c r="D32" s="72"/>
    </row>
    <row r="33" spans="1:4" ht="12.75">
      <c r="A33" s="3"/>
      <c r="B33" s="14"/>
      <c r="C33" s="14"/>
      <c r="D33" s="72"/>
    </row>
    <row r="34" spans="1:4" ht="12.75">
      <c r="A34" s="13" t="s">
        <v>59</v>
      </c>
      <c r="B34" s="14">
        <v>0</v>
      </c>
      <c r="C34" s="14">
        <v>0</v>
      </c>
      <c r="D34" s="72"/>
    </row>
    <row r="35" spans="1:4" ht="12.75">
      <c r="A35" s="3" t="s">
        <v>72</v>
      </c>
      <c r="B35" s="14"/>
      <c r="C35" s="14"/>
      <c r="D35" s="72"/>
    </row>
    <row r="36" spans="1:4" ht="12.75">
      <c r="A36" s="3" t="s">
        <v>47</v>
      </c>
      <c r="B36" s="14"/>
      <c r="C36" s="14"/>
      <c r="D36" s="72"/>
    </row>
    <row r="37" spans="1:4" ht="12.75">
      <c r="A37" s="3" t="s">
        <v>48</v>
      </c>
      <c r="B37" s="14"/>
      <c r="C37" s="14"/>
      <c r="D37" s="72"/>
    </row>
    <row r="38" spans="1:4" ht="12.75">
      <c r="A38" s="3"/>
      <c r="B38" s="14"/>
      <c r="C38" s="14"/>
      <c r="D38" s="72"/>
    </row>
    <row r="39" spans="1:4" ht="12.75">
      <c r="A39" s="13" t="s">
        <v>55</v>
      </c>
      <c r="B39" s="14">
        <v>0</v>
      </c>
      <c r="C39" s="14">
        <v>0</v>
      </c>
      <c r="D39" s="72"/>
    </row>
    <row r="40" spans="1:4" ht="12.75">
      <c r="A40" s="3" t="s">
        <v>49</v>
      </c>
      <c r="B40" s="14"/>
      <c r="C40" s="14"/>
      <c r="D40" s="72"/>
    </row>
    <row r="41" spans="1:4" ht="12.75">
      <c r="A41" s="3" t="s">
        <v>73</v>
      </c>
      <c r="B41" s="14"/>
      <c r="C41" s="14"/>
      <c r="D41" s="72"/>
    </row>
    <row r="42" spans="1:4" ht="12.75">
      <c r="A42" s="3"/>
      <c r="B42" s="14"/>
      <c r="C42" s="14"/>
      <c r="D42" s="72"/>
    </row>
    <row r="43" spans="1:4" ht="12.75">
      <c r="A43" s="57" t="s">
        <v>74</v>
      </c>
      <c r="B43" s="14">
        <v>0</v>
      </c>
      <c r="C43" s="14">
        <v>0</v>
      </c>
      <c r="D43" s="72"/>
    </row>
    <row r="44" spans="1:4" ht="12.75">
      <c r="A44" s="57" t="s">
        <v>78</v>
      </c>
      <c r="B44" s="14"/>
      <c r="C44" s="14">
        <v>138</v>
      </c>
      <c r="D44" s="72"/>
    </row>
    <row r="45" spans="1:4" ht="12.75">
      <c r="A45" s="3"/>
      <c r="B45" s="14"/>
      <c r="C45" s="14"/>
      <c r="D45" s="72"/>
    </row>
    <row r="46" spans="1:4" ht="12.75">
      <c r="A46" s="13" t="s">
        <v>12</v>
      </c>
      <c r="B46" s="14">
        <v>3023</v>
      </c>
      <c r="C46" s="14">
        <v>901</v>
      </c>
      <c r="D46" s="72">
        <f>C46/B46*100</f>
        <v>29.80482963943103</v>
      </c>
    </row>
    <row r="47" spans="1:4" ht="13.5" thickBot="1">
      <c r="A47" s="56" t="s">
        <v>10</v>
      </c>
      <c r="B47" s="17"/>
      <c r="C47" s="17"/>
      <c r="D47" s="73"/>
    </row>
    <row r="48" spans="1:4" ht="13.5" thickTop="1">
      <c r="A48" s="16"/>
      <c r="B48" s="16"/>
      <c r="C48" s="4"/>
      <c r="D48" s="16"/>
    </row>
    <row r="49" spans="1:3" ht="12.75">
      <c r="A49" s="5" t="s">
        <v>113</v>
      </c>
      <c r="B49" s="5" t="s">
        <v>114</v>
      </c>
      <c r="C49" s="18" t="s">
        <v>115</v>
      </c>
    </row>
    <row r="50" spans="1:4" ht="12.75">
      <c r="A50" s="5" t="s">
        <v>110</v>
      </c>
      <c r="B50" s="5"/>
      <c r="C50" s="5"/>
      <c r="D50" s="5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7">
      <selection activeCell="B43" sqref="B43"/>
    </sheetView>
  </sheetViews>
  <sheetFormatPr defaultColWidth="9.00390625" defaultRowHeight="12.75"/>
  <cols>
    <col min="1" max="1" width="25.00390625" style="0" customWidth="1"/>
    <col min="3" max="3" width="14.25390625" style="0" customWidth="1"/>
    <col min="4" max="4" width="17.00390625" style="0" customWidth="1"/>
    <col min="5" max="5" width="8.375" style="0" customWidth="1"/>
    <col min="6" max="6" width="12.875" style="0" customWidth="1"/>
  </cols>
  <sheetData>
    <row r="1" spans="1:6" ht="18.75">
      <c r="A1" s="30" t="s">
        <v>0</v>
      </c>
      <c r="B1" s="29"/>
      <c r="C1" s="29"/>
      <c r="D1" s="29"/>
      <c r="E1" s="29" t="s">
        <v>103</v>
      </c>
      <c r="F1" s="29"/>
    </row>
    <row r="2" spans="1:6" ht="15.75">
      <c r="A2" s="29" t="s">
        <v>40</v>
      </c>
      <c r="B2" s="29"/>
      <c r="C2" s="29"/>
      <c r="D2" s="29"/>
      <c r="E2" s="29"/>
      <c r="F2" s="29"/>
    </row>
    <row r="3" spans="1:6" ht="15.75">
      <c r="A3" s="29"/>
      <c r="B3" s="29"/>
      <c r="C3" s="29"/>
      <c r="D3" s="29"/>
      <c r="E3" s="29"/>
      <c r="F3" s="29"/>
    </row>
    <row r="4" spans="1:6" ht="15.75">
      <c r="A4" s="29"/>
      <c r="B4" s="29"/>
      <c r="C4" s="29"/>
      <c r="D4" s="29"/>
      <c r="E4" s="29"/>
      <c r="F4" s="29"/>
    </row>
    <row r="5" spans="1:6" ht="18.75">
      <c r="A5" s="30" t="s">
        <v>98</v>
      </c>
      <c r="B5" s="29"/>
      <c r="C5" s="29"/>
      <c r="D5" s="29"/>
      <c r="E5" s="29"/>
      <c r="F5" s="29"/>
    </row>
    <row r="6" spans="1:6" ht="16.5" thickBot="1">
      <c r="A6" s="29"/>
      <c r="B6" s="29"/>
      <c r="C6" s="29"/>
      <c r="D6" s="29"/>
      <c r="E6" s="29"/>
      <c r="F6" s="29"/>
    </row>
    <row r="7" spans="1:6" ht="16.5" thickTop="1">
      <c r="A7" s="31"/>
      <c r="B7" s="32" t="s">
        <v>21</v>
      </c>
      <c r="C7" s="33" t="s">
        <v>22</v>
      </c>
      <c r="D7" s="32" t="s">
        <v>15</v>
      </c>
      <c r="E7" s="33" t="s">
        <v>3</v>
      </c>
      <c r="F7" s="32" t="s">
        <v>15</v>
      </c>
    </row>
    <row r="8" spans="1:6" ht="15.75">
      <c r="A8" s="34" t="s">
        <v>23</v>
      </c>
      <c r="B8" s="35" t="s">
        <v>24</v>
      </c>
      <c r="C8" s="36">
        <v>2012</v>
      </c>
      <c r="D8" s="35">
        <v>2012</v>
      </c>
      <c r="E8" s="36" t="s">
        <v>4</v>
      </c>
      <c r="F8" s="35">
        <v>2011</v>
      </c>
    </row>
    <row r="9" spans="1:6" ht="16.5" thickBot="1">
      <c r="A9" s="37"/>
      <c r="B9" s="38"/>
      <c r="C9" s="39" t="s">
        <v>99</v>
      </c>
      <c r="D9" s="38"/>
      <c r="E9" s="39"/>
      <c r="F9" s="38"/>
    </row>
    <row r="10" spans="1:6" ht="16.5" thickBot="1">
      <c r="A10" s="40" t="s">
        <v>25</v>
      </c>
      <c r="B10" s="41" t="s">
        <v>26</v>
      </c>
      <c r="C10" s="42">
        <v>1</v>
      </c>
      <c r="D10" s="41">
        <v>2</v>
      </c>
      <c r="E10" s="42">
        <v>3</v>
      </c>
      <c r="F10" s="41">
        <v>4</v>
      </c>
    </row>
    <row r="11" spans="1:6" ht="15.75">
      <c r="A11" s="43"/>
      <c r="B11" s="44"/>
      <c r="C11" s="45"/>
      <c r="D11" s="44"/>
      <c r="E11" s="45"/>
      <c r="F11" s="44"/>
    </row>
    <row r="12" spans="1:6" ht="15.75">
      <c r="A12" s="46" t="s">
        <v>17</v>
      </c>
      <c r="B12" s="44"/>
      <c r="C12" s="45"/>
      <c r="D12" s="44"/>
      <c r="E12" s="45"/>
      <c r="F12" s="44"/>
    </row>
    <row r="13" spans="1:6" ht="15.75">
      <c r="A13" s="43"/>
      <c r="B13" s="44"/>
      <c r="C13" s="45"/>
      <c r="D13" s="44"/>
      <c r="E13" s="45"/>
      <c r="F13" s="44"/>
    </row>
    <row r="14" spans="1:6" ht="15.75">
      <c r="A14" s="43" t="s">
        <v>16</v>
      </c>
      <c r="B14" s="47" t="s">
        <v>27</v>
      </c>
      <c r="C14" s="45">
        <v>185</v>
      </c>
      <c r="D14" s="44">
        <v>180.7</v>
      </c>
      <c r="E14" s="45">
        <v>97.7</v>
      </c>
      <c r="F14" s="44">
        <v>179.4</v>
      </c>
    </row>
    <row r="15" spans="1:6" ht="15.75">
      <c r="A15" s="43"/>
      <c r="B15" s="47"/>
      <c r="C15" s="45"/>
      <c r="D15" s="44"/>
      <c r="E15" s="45"/>
      <c r="F15" s="44"/>
    </row>
    <row r="16" spans="1:6" ht="18.75">
      <c r="A16" s="43" t="s">
        <v>39</v>
      </c>
      <c r="B16" s="47" t="s">
        <v>28</v>
      </c>
      <c r="C16" s="71">
        <v>44607</v>
      </c>
      <c r="D16" s="44">
        <v>44497</v>
      </c>
      <c r="E16" s="45">
        <v>99.8</v>
      </c>
      <c r="F16" s="44">
        <v>42179</v>
      </c>
    </row>
    <row r="17" spans="1:6" ht="15.75">
      <c r="A17" s="43" t="s">
        <v>29</v>
      </c>
      <c r="B17" s="47" t="s">
        <v>28</v>
      </c>
      <c r="C17" s="45">
        <v>33500</v>
      </c>
      <c r="D17" s="44">
        <v>30532</v>
      </c>
      <c r="E17" s="45">
        <v>91.1</v>
      </c>
      <c r="F17" s="44">
        <v>29498</v>
      </c>
    </row>
    <row r="18" spans="1:6" ht="15.75">
      <c r="A18" s="43"/>
      <c r="B18" s="47"/>
      <c r="C18" s="45"/>
      <c r="D18" s="44"/>
      <c r="E18" s="45"/>
      <c r="F18" s="44"/>
    </row>
    <row r="19" spans="1:6" ht="15.75">
      <c r="A19" s="43" t="s">
        <v>30</v>
      </c>
      <c r="B19" s="47" t="s">
        <v>31</v>
      </c>
      <c r="C19" s="45">
        <v>20094</v>
      </c>
      <c r="D19" s="44">
        <v>20521</v>
      </c>
      <c r="E19" s="45">
        <v>102.1</v>
      </c>
      <c r="F19" s="44">
        <v>19593</v>
      </c>
    </row>
    <row r="20" spans="1:6" ht="15.75">
      <c r="A20" s="43"/>
      <c r="B20" s="47"/>
      <c r="C20" s="45"/>
      <c r="D20" s="44"/>
      <c r="E20" s="45"/>
      <c r="F20" s="44"/>
    </row>
    <row r="21" spans="1:6" ht="15.75">
      <c r="A21" s="43" t="s">
        <v>32</v>
      </c>
      <c r="B21" s="47" t="s">
        <v>28</v>
      </c>
      <c r="C21" s="45">
        <v>1250</v>
      </c>
      <c r="D21" s="44">
        <v>1328</v>
      </c>
      <c r="E21" s="45">
        <v>106.2</v>
      </c>
      <c r="F21" s="44">
        <v>1283</v>
      </c>
    </row>
    <row r="22" spans="1:6" ht="15.75">
      <c r="A22" s="43"/>
      <c r="B22" s="44"/>
      <c r="C22" s="45"/>
      <c r="D22" s="44"/>
      <c r="E22" s="45"/>
      <c r="F22" s="44"/>
    </row>
    <row r="23" spans="1:6" ht="15.75">
      <c r="A23" s="48" t="s">
        <v>33</v>
      </c>
      <c r="B23" s="44"/>
      <c r="C23" s="45"/>
      <c r="D23" s="44"/>
      <c r="E23" s="45"/>
      <c r="F23" s="44"/>
    </row>
    <row r="24" spans="1:6" ht="15.75">
      <c r="A24" s="43" t="s">
        <v>34</v>
      </c>
      <c r="B24" s="47" t="s">
        <v>28</v>
      </c>
      <c r="C24" s="49" t="s">
        <v>35</v>
      </c>
      <c r="D24" s="44">
        <v>0</v>
      </c>
      <c r="E24" s="49" t="s">
        <v>35</v>
      </c>
      <c r="F24" s="44">
        <v>0</v>
      </c>
    </row>
    <row r="25" spans="1:6" ht="15.75">
      <c r="A25" s="43"/>
      <c r="B25" s="44"/>
      <c r="C25" s="45"/>
      <c r="D25" s="44"/>
      <c r="E25" s="45"/>
      <c r="F25" s="44"/>
    </row>
    <row r="26" spans="1:6" ht="15.75">
      <c r="A26" s="46" t="s">
        <v>18</v>
      </c>
      <c r="B26" s="44"/>
      <c r="C26" s="45"/>
      <c r="D26" s="44"/>
      <c r="E26" s="45"/>
      <c r="F26" s="44"/>
    </row>
    <row r="27" spans="1:6" ht="15.75">
      <c r="A27" s="43"/>
      <c r="B27" s="44"/>
      <c r="C27" s="45"/>
      <c r="D27" s="44"/>
      <c r="E27" s="45"/>
      <c r="F27" s="44"/>
    </row>
    <row r="28" spans="1:6" ht="15.75">
      <c r="A28" s="43" t="s">
        <v>16</v>
      </c>
      <c r="B28" s="47" t="s">
        <v>27</v>
      </c>
      <c r="C28" s="49" t="s">
        <v>35</v>
      </c>
      <c r="D28" s="44">
        <v>0.4</v>
      </c>
      <c r="E28" s="49" t="s">
        <v>35</v>
      </c>
      <c r="F28" s="44">
        <v>0.5</v>
      </c>
    </row>
    <row r="29" spans="1:6" ht="15.75">
      <c r="A29" s="43"/>
      <c r="B29" s="47"/>
      <c r="C29" s="49"/>
      <c r="D29" s="44"/>
      <c r="E29" s="49"/>
      <c r="F29" s="44"/>
    </row>
    <row r="30" spans="1:6" ht="15.75">
      <c r="A30" s="43" t="s">
        <v>36</v>
      </c>
      <c r="B30" s="47" t="s">
        <v>28</v>
      </c>
      <c r="C30" s="49" t="s">
        <v>35</v>
      </c>
      <c r="D30" s="44">
        <v>104</v>
      </c>
      <c r="E30" s="49" t="s">
        <v>35</v>
      </c>
      <c r="F30" s="44">
        <v>128</v>
      </c>
    </row>
    <row r="31" spans="1:6" ht="15.75">
      <c r="A31" s="43"/>
      <c r="B31" s="47"/>
      <c r="C31" s="49"/>
      <c r="D31" s="44"/>
      <c r="E31" s="49"/>
      <c r="F31" s="44"/>
    </row>
    <row r="32" spans="1:6" ht="15.75">
      <c r="A32" s="43" t="s">
        <v>30</v>
      </c>
      <c r="B32" s="47" t="s">
        <v>31</v>
      </c>
      <c r="C32" s="49" t="s">
        <v>35</v>
      </c>
      <c r="D32" s="44">
        <v>21667</v>
      </c>
      <c r="E32" s="49" t="s">
        <v>35</v>
      </c>
      <c r="F32" s="44">
        <v>21333</v>
      </c>
    </row>
    <row r="33" spans="1:6" ht="15.75">
      <c r="A33" s="43"/>
      <c r="B33" s="47"/>
      <c r="C33" s="49"/>
      <c r="D33" s="44"/>
      <c r="E33" s="49"/>
      <c r="F33" s="44"/>
    </row>
    <row r="34" spans="1:6" ht="15.75">
      <c r="A34" s="43" t="s">
        <v>32</v>
      </c>
      <c r="B34" s="47"/>
      <c r="C34" s="49">
        <v>0</v>
      </c>
      <c r="D34" s="44">
        <v>0</v>
      </c>
      <c r="E34" s="49"/>
      <c r="F34" s="44">
        <v>0</v>
      </c>
    </row>
    <row r="35" spans="1:6" ht="16.5" thickBot="1">
      <c r="A35" s="50"/>
      <c r="B35" s="51"/>
      <c r="C35" s="52"/>
      <c r="D35" s="51"/>
      <c r="E35" s="52"/>
      <c r="F35" s="51"/>
    </row>
    <row r="36" spans="1:6" ht="16.5" thickTop="1">
      <c r="A36" s="29"/>
      <c r="B36" s="29"/>
      <c r="C36" s="29"/>
      <c r="D36" s="29"/>
      <c r="E36" s="29"/>
      <c r="F36" s="29"/>
    </row>
    <row r="37" spans="1:6" ht="18.75">
      <c r="A37" s="29" t="s">
        <v>76</v>
      </c>
      <c r="B37" s="29"/>
      <c r="C37" s="29"/>
      <c r="D37" s="29"/>
      <c r="E37" s="29"/>
      <c r="F37" s="29"/>
    </row>
    <row r="38" spans="1:6" ht="15.75">
      <c r="A38" s="29"/>
      <c r="B38" s="29"/>
      <c r="C38" s="29"/>
      <c r="D38" s="29"/>
      <c r="E38" s="29"/>
      <c r="F38" s="29"/>
    </row>
    <row r="39" spans="1:6" ht="15.75">
      <c r="A39" s="29"/>
      <c r="B39" s="29"/>
      <c r="C39" s="29"/>
      <c r="D39" s="29"/>
      <c r="E39" s="29"/>
      <c r="F39" s="29"/>
    </row>
    <row r="40" spans="1:6" ht="15.75">
      <c r="A40" s="29" t="s">
        <v>37</v>
      </c>
      <c r="B40" s="29"/>
      <c r="C40" s="29" t="s">
        <v>20</v>
      </c>
      <c r="D40" s="29"/>
      <c r="E40" s="29"/>
      <c r="F40" s="29" t="s">
        <v>38</v>
      </c>
    </row>
    <row r="41" spans="1:6" ht="15.75">
      <c r="A41" s="29" t="s">
        <v>116</v>
      </c>
      <c r="B41" s="29"/>
      <c r="C41" s="29">
        <v>296550247</v>
      </c>
      <c r="D41" s="29"/>
      <c r="E41" s="29"/>
      <c r="F41" s="70">
        <v>41291</v>
      </c>
    </row>
    <row r="42" spans="1:6" ht="15.75">
      <c r="A42" s="29"/>
      <c r="B42" s="29"/>
      <c r="C42" s="29"/>
      <c r="D42" s="29"/>
      <c r="E42" s="29"/>
      <c r="F42" s="29"/>
    </row>
    <row r="43" spans="1:6" ht="15.75">
      <c r="A43" s="29"/>
      <c r="B43" s="29"/>
      <c r="C43" s="29"/>
      <c r="D43" s="29"/>
      <c r="E43" s="29"/>
      <c r="F43" s="29"/>
    </row>
    <row r="44" spans="1:6" ht="15.75">
      <c r="A44" s="29"/>
      <c r="B44" s="29"/>
      <c r="C44" s="29"/>
      <c r="D44" s="29"/>
      <c r="E44" s="29"/>
      <c r="F44" s="29"/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1997</dc:title>
  <dc:subject/>
  <dc:creator>Bartušková Jaroslava</dc:creator>
  <cp:keywords/>
  <dc:description/>
  <cp:lastModifiedBy>R.Pipkova</cp:lastModifiedBy>
  <cp:lastPrinted>2013-02-14T11:48:28Z</cp:lastPrinted>
  <dcterms:created xsi:type="dcterms:W3CDTF">2002-03-19T10:17:09Z</dcterms:created>
  <dcterms:modified xsi:type="dcterms:W3CDTF">2013-03-01T10:57:47Z</dcterms:modified>
  <cp:category/>
  <cp:version/>
  <cp:contentType/>
  <cp:contentStatus/>
</cp:coreProperties>
</file>